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3">'ci.equity'!$A$1:$M$51</definedName>
    <definedName name="_xlnm.Print_Area" localSheetId="0">'IncomeStat'!$B$1:$J$50</definedName>
  </definedNames>
  <calcPr fullCalcOnLoad="1"/>
</workbook>
</file>

<file path=xl/sharedStrings.xml><?xml version="1.0" encoding="utf-8"?>
<sst xmlns="http://schemas.openxmlformats.org/spreadsheetml/2006/main" count="191" uniqueCount="141">
  <si>
    <t>Total</t>
  </si>
  <si>
    <t>Revenue</t>
  </si>
  <si>
    <t>Quarter</t>
  </si>
  <si>
    <t>RM'000</t>
  </si>
  <si>
    <t>Taxation</t>
  </si>
  <si>
    <t>Profit from Operations</t>
  </si>
  <si>
    <t>Finance Costs</t>
  </si>
  <si>
    <t>(Company No. 498639-X)</t>
  </si>
  <si>
    <t>Current Year</t>
  </si>
  <si>
    <t>Comparative</t>
  </si>
  <si>
    <t xml:space="preserve">Cumulative </t>
  </si>
  <si>
    <t>To Date</t>
  </si>
  <si>
    <t xml:space="preserve">                           STONE MASTER CORPORATION BERHAD</t>
  </si>
  <si>
    <t>Operating expenses</t>
  </si>
  <si>
    <t>Other operating income</t>
  </si>
  <si>
    <t>Earnings per share (sen) :</t>
  </si>
  <si>
    <t>- Basic</t>
  </si>
  <si>
    <t>- Diluted</t>
  </si>
  <si>
    <t>AS AT</t>
  </si>
  <si>
    <t>FINANCIAL</t>
  </si>
  <si>
    <t>YEAR END</t>
  </si>
  <si>
    <t>Property, Plant &amp; Equipment</t>
  </si>
  <si>
    <t>Other Investments</t>
  </si>
  <si>
    <t>Inventories</t>
  </si>
  <si>
    <t>Trade Receivables</t>
  </si>
  <si>
    <t>Cash and bank balances</t>
  </si>
  <si>
    <t>Short term borrowings</t>
  </si>
  <si>
    <t>Trade Payables</t>
  </si>
  <si>
    <t>Share Capital</t>
  </si>
  <si>
    <t>Deferred Taxation</t>
  </si>
  <si>
    <t>Non-Current Liabilities</t>
  </si>
  <si>
    <t>Note :</t>
  </si>
  <si>
    <t>CONDENSED CONSOLIDATED CASH FLOW STATEMENT</t>
  </si>
  <si>
    <t>Operating activities</t>
  </si>
  <si>
    <t>Adjustments for non-cash flow :-</t>
  </si>
  <si>
    <t>Non-cash items</t>
  </si>
  <si>
    <t>Operating profit before changes in working capital</t>
  </si>
  <si>
    <t>Changes in working capital :</t>
  </si>
  <si>
    <t>Net change in current liabilities</t>
  </si>
  <si>
    <t>Net change in current assets</t>
  </si>
  <si>
    <t>Investing Activities</t>
  </si>
  <si>
    <t>Equity Investment</t>
  </si>
  <si>
    <t>Financing Activities</t>
  </si>
  <si>
    <t>Bank borrowings</t>
  </si>
  <si>
    <t>Debts securities issued</t>
  </si>
  <si>
    <t>Net Change in Cash &amp; Cash Equivalents</t>
  </si>
  <si>
    <t>Cash and cash equivalents at beginning of year</t>
  </si>
  <si>
    <t>CONDENSED CONSOLIDATED STATEMENT OF CHANGES IN EQUITY</t>
  </si>
  <si>
    <t>Share</t>
  </si>
  <si>
    <t>Capital</t>
  </si>
  <si>
    <t>Reserves</t>
  </si>
  <si>
    <t>AS AT END OF</t>
  </si>
  <si>
    <t>Minority interests</t>
  </si>
  <si>
    <t>Long term borrowings</t>
  </si>
  <si>
    <t>N/A</t>
  </si>
  <si>
    <t xml:space="preserve">                  STONE MASTER CORPORATION BERHAD</t>
  </si>
  <si>
    <t xml:space="preserve">         CUMULATIVE QUARTER</t>
  </si>
  <si>
    <t xml:space="preserve">            INDIVIDUAL QUARTER</t>
  </si>
  <si>
    <t xml:space="preserve">Retained </t>
  </si>
  <si>
    <t>Balance as at end of the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</si>
  <si>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</si>
  <si>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</si>
  <si>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</si>
  <si>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</si>
  <si>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</si>
  <si>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Cash and cash equivalents at end of year</t>
  </si>
  <si>
    <t>Distributable</t>
  </si>
  <si>
    <t>Profits</t>
  </si>
  <si>
    <t>CONDENSED CONSOLIDATED INCOME STATEMENTS</t>
  </si>
  <si>
    <t>CONDENSED CONSOLIDATED BALANCE SHEET</t>
  </si>
  <si>
    <t xml:space="preserve">                                      QUARTERLY REPORT ON CONSOLIDATED RESULTS</t>
  </si>
  <si>
    <t xml:space="preserve">                                QUARTERLY REPORT ON CONSOLIDATED RESULTS</t>
  </si>
  <si>
    <t xml:space="preserve">                         QUARTERLY REPORT ON CONSOLIDATED RESULTS</t>
  </si>
  <si>
    <t>Other Receivables</t>
  </si>
  <si>
    <t>Other payable and accruals</t>
  </si>
  <si>
    <t>The Figures have not been audited</t>
  </si>
  <si>
    <t xml:space="preserve">The Condensed Consolidated Statement Of Changes In Equity should be read in conjunction with the Annual Financial </t>
  </si>
  <si>
    <t>Purchases of Property, Plant &amp; Equipment</t>
  </si>
  <si>
    <t>Non-operating items</t>
  </si>
  <si>
    <t>Net Cash Flow from operating activities</t>
  </si>
  <si>
    <t>Proceeds from issuance of shares</t>
  </si>
  <si>
    <t>(Loss) / Profit before taxation</t>
  </si>
  <si>
    <t>Net assets per share (sen)</t>
  </si>
  <si>
    <t>Revaluation</t>
  </si>
  <si>
    <t>Reserve</t>
  </si>
  <si>
    <t>Balance as at 01/04/2006</t>
  </si>
  <si>
    <t>Attributable to :</t>
  </si>
  <si>
    <t>Equity holders of the parent</t>
  </si>
  <si>
    <t>Effect of adopting FRS 3</t>
  </si>
  <si>
    <t>Balance as at 01/04/2006 (Restated)</t>
  </si>
  <si>
    <t>Minority</t>
  </si>
  <si>
    <t>Interest</t>
  </si>
  <si>
    <t>ASSETS</t>
  </si>
  <si>
    <t>TOTAL ASSETS</t>
  </si>
  <si>
    <t>EQUITY AND LIABILITIES</t>
  </si>
  <si>
    <t>Non-Current Assets</t>
  </si>
  <si>
    <t>Current Assets</t>
  </si>
  <si>
    <t>Equity attributable to equity holders of the parent</t>
  </si>
  <si>
    <t>Total Equity</t>
  </si>
  <si>
    <t xml:space="preserve"> </t>
  </si>
  <si>
    <t>Current Liabilities</t>
  </si>
  <si>
    <t>Total Liabilities</t>
  </si>
  <si>
    <t>TOTAL EQUITY AND LIABILITIES</t>
  </si>
  <si>
    <t>Equity</t>
  </si>
  <si>
    <t>Net loss for the period</t>
  </si>
  <si>
    <t>Attributable to Equity Holders of the Parent</t>
  </si>
  <si>
    <t>Profit / (Loss) before taxation</t>
  </si>
  <si>
    <t>Net Profit / (Loss) for the period</t>
  </si>
  <si>
    <t>31.03.2007</t>
  </si>
  <si>
    <t>Investment Properties</t>
  </si>
  <si>
    <t>Net Loss for the period</t>
  </si>
  <si>
    <t>Exchange</t>
  </si>
  <si>
    <t>Surplus on revaluation</t>
  </si>
  <si>
    <t>Realisation of revaluation reserve</t>
  </si>
  <si>
    <t>31 March 2007.</t>
  </si>
  <si>
    <t>Report for the year ended 31 March 2007.</t>
  </si>
  <si>
    <t>Balance as at 01/04/2007</t>
  </si>
  <si>
    <t>Translation</t>
  </si>
  <si>
    <t>Prepaid Land Lease Payments</t>
  </si>
  <si>
    <t>Amount Due By Contract Customers</t>
  </si>
  <si>
    <t>Amount Due To Contract Customers</t>
  </si>
  <si>
    <t>Currency translation difference</t>
  </si>
  <si>
    <t>Minority interest of subsidiary</t>
  </si>
  <si>
    <t xml:space="preserve">                           FOR THE THIRD FINANCIAL QUARTER ENDED 31 DECEMBER 2007</t>
  </si>
  <si>
    <t>Quarterly Report on consolidated results for the financial quarter ended 31 December 2007</t>
  </si>
  <si>
    <t>31.12.2007</t>
  </si>
  <si>
    <t>31.12.2006</t>
  </si>
  <si>
    <t>9 months</t>
  </si>
  <si>
    <t xml:space="preserve">                             FOR THE THIRD FINANCIAL QUARTER ENDED 31 DECEMBER 2007</t>
  </si>
  <si>
    <t>9 months ended</t>
  </si>
  <si>
    <t xml:space="preserve">              FOR THE THIRD FINANCIAL QUARTER ENDED 31 DECEMBER 2007</t>
  </si>
  <si>
    <t>9 months quarter</t>
  </si>
  <si>
    <t>Ended 31 December 2007</t>
  </si>
  <si>
    <t>Ended 31 December 2006</t>
  </si>
  <si>
    <t>period ended 31/12/2007</t>
  </si>
  <si>
    <t>period ended 31/12/2006</t>
  </si>
  <si>
    <t>Proceeds from Sale of Property, Plant &amp; Equipment</t>
  </si>
  <si>
    <t>The Condensed Consolidated Income Statements should be read in</t>
  </si>
  <si>
    <t>CURRENT</t>
  </si>
  <si>
    <t>QUARTER</t>
  </si>
  <si>
    <t>The Condensed Consolidated Balance Sheet should be read 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</si>
</sst>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15" applyFont="1" applyAlignment="1">
      <alignment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166" fontId="1" fillId="0" borderId="6" xfId="15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1" xfId="15" applyNumberFormat="1" applyFont="1" applyBorder="1" applyAlignment="1">
      <alignment/>
    </xf>
    <xf numFmtId="166" fontId="1" fillId="0" borderId="0" xfId="15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6" fontId="1" fillId="0" borderId="12" xfId="15" applyNumberFormat="1" applyFont="1" applyBorder="1" applyAlignment="1">
      <alignment/>
    </xf>
    <xf numFmtId="166" fontId="1" fillId="0" borderId="13" xfId="15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1" fillId="0" borderId="14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6" fontId="1" fillId="0" borderId="15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104775</xdr:rowOff>
    </xdr:from>
    <xdr:to>
      <xdr:col>2</xdr:col>
      <xdr:colOff>219075</xdr:colOff>
      <xdr:row>8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1981200" y="14382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8</xdr:row>
      <xdr:rowOff>95250</xdr:rowOff>
    </xdr:from>
    <xdr:to>
      <xdr:col>8</xdr:col>
      <xdr:colOff>685800</xdr:colOff>
      <xdr:row>8</xdr:row>
      <xdr:rowOff>95250</xdr:rowOff>
    </xdr:to>
    <xdr:sp>
      <xdr:nvSpPr>
        <xdr:cNvPr id="2" name="Line 4"/>
        <xdr:cNvSpPr>
          <a:spLocks/>
        </xdr:cNvSpPr>
      </xdr:nvSpPr>
      <xdr:spPr>
        <a:xfrm>
          <a:off x="4848225" y="1428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50"/>
  <sheetViews>
    <sheetView tabSelected="1" workbookViewId="0" topLeftCell="B1">
      <selection activeCell="B1" sqref="B1"/>
    </sheetView>
  </sheetViews>
  <sheetFormatPr defaultColWidth="9.140625" defaultRowHeight="12.75"/>
  <cols>
    <col min="1" max="1" width="1.1484375" style="1" hidden="1" customWidth="1"/>
    <col min="2" max="2" width="1.7109375" style="1" customWidth="1"/>
    <col min="3" max="3" width="26.57421875" style="1" customWidth="1"/>
    <col min="4" max="4" width="14.7109375" style="1" customWidth="1"/>
    <col min="5" max="5" width="1.1484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1484375" style="1" customWidth="1"/>
    <col min="10" max="10" width="14.7109375" style="1" customWidth="1"/>
    <col min="11" max="16384" width="9.140625" style="1" customWidth="1"/>
  </cols>
  <sheetData>
    <row r="2" spans="3:8" ht="15.75">
      <c r="C2" s="9" t="s">
        <v>12</v>
      </c>
      <c r="D2" s="8"/>
      <c r="H2" s="33" t="s">
        <v>7</v>
      </c>
    </row>
    <row r="3" spans="3:4" ht="12.75">
      <c r="C3" s="10" t="s">
        <v>70</v>
      </c>
      <c r="D3" s="4"/>
    </row>
    <row r="4" spans="3:4" ht="12.75">
      <c r="C4" s="10" t="s">
        <v>123</v>
      </c>
      <c r="D4" s="4"/>
    </row>
    <row r="7" ht="12.75">
      <c r="C7" s="3" t="s">
        <v>124</v>
      </c>
    </row>
    <row r="8" ht="12.75">
      <c r="C8" s="3" t="s">
        <v>75</v>
      </c>
    </row>
    <row r="10" ht="12.75">
      <c r="C10" s="7" t="s">
        <v>68</v>
      </c>
    </row>
    <row r="12" spans="4:10" ht="12.75">
      <c r="D12" s="10" t="s">
        <v>57</v>
      </c>
      <c r="E12" s="6"/>
      <c r="F12" s="6"/>
      <c r="G12" s="6"/>
      <c r="H12" s="10" t="s">
        <v>56</v>
      </c>
      <c r="I12" s="3"/>
      <c r="J12" s="6"/>
    </row>
    <row r="13" spans="4:10" ht="12.75">
      <c r="D13" s="6" t="s">
        <v>8</v>
      </c>
      <c r="E13" s="3"/>
      <c r="F13" s="6" t="s">
        <v>9</v>
      </c>
      <c r="G13" s="6"/>
      <c r="H13" s="6" t="s">
        <v>127</v>
      </c>
      <c r="I13" s="3"/>
      <c r="J13" s="6" t="s">
        <v>127</v>
      </c>
    </row>
    <row r="14" spans="4:10" ht="12.75">
      <c r="D14" s="6" t="s">
        <v>2</v>
      </c>
      <c r="E14" s="3"/>
      <c r="F14" s="6" t="s">
        <v>2</v>
      </c>
      <c r="G14" s="6"/>
      <c r="H14" s="6" t="s">
        <v>10</v>
      </c>
      <c r="I14" s="3"/>
      <c r="J14" s="6" t="s">
        <v>10</v>
      </c>
    </row>
    <row r="15" spans="4:10" ht="12.75">
      <c r="D15" s="6"/>
      <c r="E15" s="3"/>
      <c r="F15" s="6"/>
      <c r="G15" s="6"/>
      <c r="H15" s="6" t="s">
        <v>11</v>
      </c>
      <c r="I15" s="3"/>
      <c r="J15" s="6" t="s">
        <v>11</v>
      </c>
    </row>
    <row r="16" spans="4:10" ht="12.75">
      <c r="D16" s="6" t="s">
        <v>125</v>
      </c>
      <c r="E16" s="3"/>
      <c r="F16" s="6" t="s">
        <v>126</v>
      </c>
      <c r="G16" s="6"/>
      <c r="H16" s="6" t="s">
        <v>125</v>
      </c>
      <c r="I16" s="3"/>
      <c r="J16" s="6" t="s">
        <v>126</v>
      </c>
    </row>
    <row r="17" spans="4:10" ht="12.75">
      <c r="D17" s="3"/>
      <c r="E17" s="3"/>
      <c r="F17" s="3"/>
      <c r="G17" s="3"/>
      <c r="H17" s="3"/>
      <c r="I17" s="3"/>
      <c r="J17" s="6"/>
    </row>
    <row r="18" spans="4:10" ht="12.75">
      <c r="D18" s="6" t="s">
        <v>3</v>
      </c>
      <c r="E18" s="3"/>
      <c r="F18" s="6" t="s">
        <v>3</v>
      </c>
      <c r="G18" s="3"/>
      <c r="H18" s="6" t="s">
        <v>3</v>
      </c>
      <c r="I18" s="3"/>
      <c r="J18" s="6" t="s">
        <v>3</v>
      </c>
    </row>
    <row r="20" spans="3:10" ht="12.75">
      <c r="C20" s="1" t="s">
        <v>1</v>
      </c>
      <c r="D20" s="16">
        <v>20533</v>
      </c>
      <c r="E20" s="16"/>
      <c r="F20" s="16">
        <v>24558</v>
      </c>
      <c r="G20" s="16"/>
      <c r="H20" s="16">
        <v>64020</v>
      </c>
      <c r="I20" s="16"/>
      <c r="J20" s="16">
        <v>72731</v>
      </c>
    </row>
    <row r="21" spans="4:10" ht="12.75">
      <c r="D21" s="16"/>
      <c r="E21" s="16"/>
      <c r="F21" s="16"/>
      <c r="G21" s="16"/>
      <c r="H21" s="16"/>
      <c r="I21" s="16"/>
      <c r="J21" s="16"/>
    </row>
    <row r="22" spans="3:10" ht="12.75">
      <c r="C22" s="1" t="s">
        <v>13</v>
      </c>
      <c r="D22" s="16">
        <v>-20966</v>
      </c>
      <c r="E22" s="16"/>
      <c r="F22" s="16">
        <v>-22603</v>
      </c>
      <c r="G22" s="16"/>
      <c r="H22" s="16">
        <v>-64198</v>
      </c>
      <c r="I22" s="16"/>
      <c r="J22" s="16">
        <v>-69245</v>
      </c>
    </row>
    <row r="23" spans="4:10" ht="12.75">
      <c r="D23" s="16"/>
      <c r="E23" s="16"/>
      <c r="F23" s="16"/>
      <c r="G23" s="16"/>
      <c r="H23" s="16"/>
      <c r="I23" s="16"/>
      <c r="J23" s="16"/>
    </row>
    <row r="24" spans="3:10" ht="12.75">
      <c r="C24" s="1" t="s">
        <v>14</v>
      </c>
      <c r="D24" s="17">
        <v>45</v>
      </c>
      <c r="E24" s="16"/>
      <c r="F24" s="17">
        <v>111</v>
      </c>
      <c r="G24" s="16"/>
      <c r="H24" s="17">
        <v>294</v>
      </c>
      <c r="I24" s="16"/>
      <c r="J24" s="17">
        <v>411</v>
      </c>
    </row>
    <row r="25" spans="4:10" ht="12.75">
      <c r="D25" s="16"/>
      <c r="E25" s="16"/>
      <c r="F25" s="16"/>
      <c r="G25" s="16"/>
      <c r="H25" s="16"/>
      <c r="I25" s="16"/>
      <c r="J25" s="16"/>
    </row>
    <row r="26" spans="3:10" ht="12.75">
      <c r="C26" s="1" t="s">
        <v>5</v>
      </c>
      <c r="D26" s="16">
        <f>SUM(D20:D24)</f>
        <v>-388</v>
      </c>
      <c r="E26" s="16"/>
      <c r="F26" s="16">
        <f>SUM(F20:F24)</f>
        <v>2066</v>
      </c>
      <c r="G26" s="16"/>
      <c r="H26" s="16">
        <f>SUM(H20:H24)</f>
        <v>116</v>
      </c>
      <c r="I26" s="16"/>
      <c r="J26" s="16">
        <f>SUM(J20:J24)</f>
        <v>3897</v>
      </c>
    </row>
    <row r="27" spans="4:10" ht="12.75">
      <c r="D27" s="16"/>
      <c r="E27" s="16"/>
      <c r="F27" s="16"/>
      <c r="G27" s="16"/>
      <c r="H27" s="16"/>
      <c r="I27" s="16"/>
      <c r="J27" s="16"/>
    </row>
    <row r="28" spans="3:10" ht="12.75">
      <c r="C28" s="1" t="s">
        <v>6</v>
      </c>
      <c r="D28" s="16">
        <v>-1058</v>
      </c>
      <c r="E28" s="16"/>
      <c r="F28" s="16">
        <v>-1185</v>
      </c>
      <c r="G28" s="16"/>
      <c r="H28" s="16">
        <v>-3188</v>
      </c>
      <c r="I28" s="16"/>
      <c r="J28" s="16">
        <v>-3362</v>
      </c>
    </row>
    <row r="29" spans="4:10" ht="12.75">
      <c r="D29" s="17"/>
      <c r="E29" s="16"/>
      <c r="F29" s="17"/>
      <c r="G29" s="16"/>
      <c r="H29" s="17"/>
      <c r="I29" s="16"/>
      <c r="J29" s="17"/>
    </row>
    <row r="30" spans="3:10" ht="12.75">
      <c r="C30" s="1" t="s">
        <v>106</v>
      </c>
      <c r="D30" s="16">
        <f>SUM(D26:D29)</f>
        <v>-1446</v>
      </c>
      <c r="E30" s="16"/>
      <c r="F30" s="16">
        <f>SUM(F26:F29)</f>
        <v>881</v>
      </c>
      <c r="G30" s="16"/>
      <c r="H30" s="16">
        <f>SUM(H26:H29)</f>
        <v>-3072</v>
      </c>
      <c r="I30" s="16"/>
      <c r="J30" s="16">
        <f>SUM(J26:J29)</f>
        <v>535</v>
      </c>
    </row>
    <row r="31" spans="4:10" ht="12.75">
      <c r="D31" s="16"/>
      <c r="E31" s="16"/>
      <c r="F31" s="16"/>
      <c r="G31" s="16"/>
      <c r="H31" s="16"/>
      <c r="I31" s="16"/>
      <c r="J31" s="16"/>
    </row>
    <row r="32" spans="3:10" ht="12.75">
      <c r="C32" s="1" t="s">
        <v>4</v>
      </c>
      <c r="D32" s="17">
        <v>59</v>
      </c>
      <c r="E32" s="16"/>
      <c r="F32" s="17">
        <v>-258</v>
      </c>
      <c r="G32" s="16"/>
      <c r="H32" s="17">
        <v>114</v>
      </c>
      <c r="I32" s="16"/>
      <c r="J32" s="17">
        <v>-492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3:10" ht="13.5" thickBot="1">
      <c r="C34" s="1" t="s">
        <v>107</v>
      </c>
      <c r="D34" s="18">
        <f>SUM(D30:D32)</f>
        <v>-1387</v>
      </c>
      <c r="E34" s="16"/>
      <c r="F34" s="18">
        <f>SUM(F30:F32)</f>
        <v>623</v>
      </c>
      <c r="G34" s="16"/>
      <c r="H34" s="18">
        <f>SUM(H30:H32)</f>
        <v>-2958</v>
      </c>
      <c r="I34" s="16"/>
      <c r="J34" s="18">
        <f>SUM(J30:J32)</f>
        <v>43</v>
      </c>
    </row>
    <row r="35" spans="4:10" ht="13.5" thickTop="1">
      <c r="D35" s="16"/>
      <c r="E35" s="16"/>
      <c r="F35" s="16"/>
      <c r="G35" s="16"/>
      <c r="H35" s="16"/>
      <c r="I35" s="16"/>
      <c r="J35" s="16"/>
    </row>
    <row r="36" spans="3:10" ht="12.75">
      <c r="C36" s="1" t="s">
        <v>86</v>
      </c>
      <c r="D36" s="16"/>
      <c r="E36" s="16"/>
      <c r="F36" s="16"/>
      <c r="G36" s="16"/>
      <c r="H36" s="16"/>
      <c r="I36" s="16"/>
      <c r="J36" s="16"/>
    </row>
    <row r="37" spans="3:10" ht="12.75">
      <c r="C37" s="1" t="s">
        <v>87</v>
      </c>
      <c r="D37" s="16">
        <v>-1397</v>
      </c>
      <c r="E37" s="16"/>
      <c r="F37" s="16">
        <v>606</v>
      </c>
      <c r="G37" s="16"/>
      <c r="H37" s="16">
        <v>-2952</v>
      </c>
      <c r="I37" s="16"/>
      <c r="J37" s="16">
        <v>59</v>
      </c>
    </row>
    <row r="38" spans="3:10" ht="12.75">
      <c r="C38" s="1" t="s">
        <v>52</v>
      </c>
      <c r="D38" s="17">
        <v>10</v>
      </c>
      <c r="E38" s="16"/>
      <c r="F38" s="17">
        <v>17</v>
      </c>
      <c r="G38" s="16"/>
      <c r="H38" s="17">
        <v>-6</v>
      </c>
      <c r="I38" s="16"/>
      <c r="J38" s="17">
        <v>-16</v>
      </c>
    </row>
    <row r="39" spans="4:10" ht="12.75">
      <c r="D39" s="16"/>
      <c r="E39" s="16"/>
      <c r="F39" s="16"/>
      <c r="G39" s="16"/>
      <c r="H39" s="16"/>
      <c r="I39" s="16"/>
      <c r="J39" s="16"/>
    </row>
    <row r="40" spans="3:10" ht="13.5" thickBot="1">
      <c r="C40" s="1" t="s">
        <v>107</v>
      </c>
      <c r="D40" s="18">
        <f>SUM(D37:D39)</f>
        <v>-1387</v>
      </c>
      <c r="E40" s="16"/>
      <c r="F40" s="18">
        <f>SUM(F37:F39)</f>
        <v>623</v>
      </c>
      <c r="G40" s="16"/>
      <c r="H40" s="18">
        <f>SUM(H37:H39)</f>
        <v>-2958</v>
      </c>
      <c r="I40" s="16"/>
      <c r="J40" s="18">
        <f>SUM(J37:J39)</f>
        <v>43</v>
      </c>
    </row>
    <row r="41" spans="4:10" ht="13.5" thickTop="1">
      <c r="D41" s="16"/>
      <c r="E41" s="16"/>
      <c r="F41" s="16"/>
      <c r="G41" s="16"/>
      <c r="H41" s="16"/>
      <c r="I41" s="16"/>
      <c r="J41" s="16"/>
    </row>
    <row r="42" spans="3:10" ht="12.75">
      <c r="C42" s="1" t="s">
        <v>15</v>
      </c>
      <c r="D42" s="16"/>
      <c r="E42" s="16"/>
      <c r="F42" s="16"/>
      <c r="G42" s="16"/>
      <c r="H42" s="16"/>
      <c r="I42" s="16"/>
      <c r="J42" s="16"/>
    </row>
    <row r="43" spans="3:10" ht="12.75">
      <c r="C43" s="5" t="s">
        <v>16</v>
      </c>
      <c r="D43" s="15">
        <f>(D37/42000)*100</f>
        <v>-3.3261904761904764</v>
      </c>
      <c r="E43" s="16"/>
      <c r="F43" s="15">
        <f>(F37/42000)*100</f>
        <v>1.4428571428571428</v>
      </c>
      <c r="G43" s="16"/>
      <c r="H43" s="15">
        <f>(H37/42000)*100</f>
        <v>-7.0285714285714285</v>
      </c>
      <c r="I43" s="16"/>
      <c r="J43" s="15">
        <f>(J37/42000)*100</f>
        <v>0.14047619047619048</v>
      </c>
    </row>
    <row r="44" spans="3:10" ht="12.75">
      <c r="C44" s="5" t="s">
        <v>17</v>
      </c>
      <c r="D44" s="29" t="s">
        <v>54</v>
      </c>
      <c r="E44" s="16"/>
      <c r="F44" s="29" t="s">
        <v>54</v>
      </c>
      <c r="G44" s="16"/>
      <c r="H44" s="29" t="s">
        <v>54</v>
      </c>
      <c r="I44" s="16"/>
      <c r="J44" s="29" t="s">
        <v>54</v>
      </c>
    </row>
    <row r="45" spans="4:10" ht="12.75">
      <c r="D45" s="16"/>
      <c r="E45" s="16"/>
      <c r="F45" s="16"/>
      <c r="G45" s="16"/>
      <c r="H45" s="16"/>
      <c r="I45" s="16"/>
      <c r="J45" s="16"/>
    </row>
    <row r="47" ht="12.75">
      <c r="C47" s="36" t="s">
        <v>31</v>
      </c>
    </row>
    <row r="48" ht="12.75">
      <c r="C48" s="33" t="s">
        <v>137</v>
      </c>
    </row>
    <row r="49" ht="12.75">
      <c r="C49" s="33" t="s">
        <v>61</v>
      </c>
    </row>
    <row r="50" ht="12.75">
      <c r="C50" s="33" t="s">
        <v>114</v>
      </c>
    </row>
  </sheetData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8"/>
  <sheetViews>
    <sheetView workbookViewId="0" topLeftCell="B1">
      <selection activeCell="B1" sqref="A1:B1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00390625" style="0" customWidth="1"/>
    <col min="4" max="4" width="43.00390625" style="0" customWidth="1"/>
    <col min="5" max="6" width="19.0039062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5.75">
      <c r="C2" s="9" t="s">
        <v>12</v>
      </c>
      <c r="D2" s="9"/>
      <c r="E2" s="1"/>
      <c r="F2" s="33" t="s">
        <v>7</v>
      </c>
      <c r="G2" s="1"/>
      <c r="H2" s="1"/>
      <c r="I2" s="1"/>
    </row>
    <row r="3" spans="3:9" ht="12.75">
      <c r="C3" s="10" t="s">
        <v>70</v>
      </c>
      <c r="D3" s="10"/>
      <c r="E3" s="1"/>
      <c r="F3" s="1"/>
      <c r="G3" s="1"/>
      <c r="H3" s="1"/>
      <c r="I3" s="1"/>
    </row>
    <row r="4" spans="3:9" ht="12.75">
      <c r="C4" s="10" t="s">
        <v>128</v>
      </c>
      <c r="D4" s="10"/>
      <c r="E4" s="1"/>
      <c r="F4" s="1"/>
      <c r="G4" s="1"/>
      <c r="H4" s="1"/>
      <c r="I4" s="1"/>
    </row>
    <row r="5" spans="3:9" ht="12.75">
      <c r="C5" s="1"/>
      <c r="D5" s="1"/>
      <c r="E5" s="1"/>
      <c r="F5" s="1"/>
      <c r="G5" s="1"/>
      <c r="H5" s="1"/>
      <c r="I5" s="1"/>
    </row>
    <row r="6" spans="3:9" ht="12.75">
      <c r="C6" s="3" t="s">
        <v>75</v>
      </c>
      <c r="D6" s="1"/>
      <c r="E6" s="1"/>
      <c r="F6" s="1"/>
      <c r="G6" s="1"/>
      <c r="H6" s="1"/>
      <c r="I6" s="1"/>
    </row>
    <row r="7" spans="3:9" ht="12.75">
      <c r="C7" s="3"/>
      <c r="D7" s="1"/>
      <c r="E7" s="1"/>
      <c r="F7" s="1"/>
      <c r="G7" s="1"/>
      <c r="H7" s="1"/>
      <c r="I7" s="1"/>
    </row>
    <row r="8" spans="3:9" ht="12.75">
      <c r="C8" s="7" t="s">
        <v>69</v>
      </c>
      <c r="D8" s="7"/>
      <c r="E8" s="1"/>
      <c r="F8" s="1"/>
      <c r="G8" s="1"/>
      <c r="H8" s="1"/>
      <c r="I8" s="1"/>
    </row>
    <row r="9" spans="3:9" ht="12.75">
      <c r="C9" s="3"/>
      <c r="E9" s="1"/>
      <c r="F9" s="1"/>
      <c r="G9" s="1"/>
      <c r="H9" s="1"/>
      <c r="I9" s="1"/>
    </row>
    <row r="10" spans="3:9" ht="12.75">
      <c r="C10" s="1"/>
      <c r="D10" s="1"/>
      <c r="E10" s="6" t="s">
        <v>51</v>
      </c>
      <c r="F10" s="6" t="s">
        <v>18</v>
      </c>
      <c r="G10" s="1"/>
      <c r="H10" s="1"/>
      <c r="I10" s="1"/>
    </row>
    <row r="11" spans="3:9" ht="12.75">
      <c r="C11" s="1"/>
      <c r="D11" s="1"/>
      <c r="E11" s="6" t="s">
        <v>138</v>
      </c>
      <c r="F11" s="6" t="s">
        <v>19</v>
      </c>
      <c r="G11" s="1"/>
      <c r="H11" s="1"/>
      <c r="I11" s="1"/>
    </row>
    <row r="12" spans="3:9" ht="12.75">
      <c r="C12" s="1"/>
      <c r="D12" s="1"/>
      <c r="E12" s="6" t="s">
        <v>139</v>
      </c>
      <c r="F12" s="6" t="s">
        <v>20</v>
      </c>
      <c r="G12" s="1"/>
      <c r="H12" s="1"/>
      <c r="I12" s="1"/>
    </row>
    <row r="13" spans="3:9" ht="12.75">
      <c r="C13" s="1"/>
      <c r="D13" s="1"/>
      <c r="E13" s="6" t="s">
        <v>125</v>
      </c>
      <c r="F13" s="6" t="s">
        <v>108</v>
      </c>
      <c r="G13" s="1"/>
      <c r="H13" s="1"/>
      <c r="I13" s="1"/>
    </row>
    <row r="14" spans="3:9" ht="12.75">
      <c r="C14" s="1"/>
      <c r="D14" s="1"/>
      <c r="E14" s="6" t="s">
        <v>3</v>
      </c>
      <c r="F14" s="6" t="s">
        <v>3</v>
      </c>
      <c r="G14" s="1"/>
      <c r="H14" s="1"/>
      <c r="I14" s="1"/>
    </row>
    <row r="15" spans="3:9" ht="12.75">
      <c r="C15" s="1"/>
      <c r="D15" s="1"/>
      <c r="E15" s="6"/>
      <c r="F15" s="6"/>
      <c r="G15" s="1"/>
      <c r="H15" s="1"/>
      <c r="I15" s="1"/>
    </row>
    <row r="16" spans="3:9" ht="12.75">
      <c r="C16" s="3" t="s">
        <v>92</v>
      </c>
      <c r="D16" s="1"/>
      <c r="E16" s="6"/>
      <c r="F16" s="6"/>
      <c r="G16" s="1"/>
      <c r="H16" s="1"/>
      <c r="I16" s="1"/>
    </row>
    <row r="17" spans="3:9" ht="12.75">
      <c r="C17" s="3" t="s">
        <v>95</v>
      </c>
      <c r="D17" s="1"/>
      <c r="E17" s="1"/>
      <c r="F17" s="1"/>
      <c r="G17" s="1"/>
      <c r="H17" s="1"/>
      <c r="I17" s="1"/>
    </row>
    <row r="18" spans="4:9" ht="12.75">
      <c r="D18" s="1" t="s">
        <v>21</v>
      </c>
      <c r="E18" s="20">
        <v>39170</v>
      </c>
      <c r="F18" s="24">
        <v>43108</v>
      </c>
      <c r="G18" s="1"/>
      <c r="H18" s="1"/>
      <c r="I18" s="1"/>
    </row>
    <row r="19" spans="4:9" ht="12.75">
      <c r="D19" s="1" t="s">
        <v>109</v>
      </c>
      <c r="E19" s="21">
        <v>3640</v>
      </c>
      <c r="F19" s="25">
        <v>3190</v>
      </c>
      <c r="G19" s="1"/>
      <c r="H19" s="1"/>
      <c r="I19" s="1"/>
    </row>
    <row r="20" spans="4:9" ht="12.75">
      <c r="D20" s="1" t="s">
        <v>118</v>
      </c>
      <c r="E20" s="21">
        <v>6808</v>
      </c>
      <c r="F20" s="25">
        <v>6934</v>
      </c>
      <c r="G20" s="1"/>
      <c r="H20" s="1"/>
      <c r="I20" s="1"/>
    </row>
    <row r="21" spans="4:9" ht="12.75">
      <c r="D21" s="1" t="s">
        <v>22</v>
      </c>
      <c r="E21" s="21">
        <v>38</v>
      </c>
      <c r="F21" s="25">
        <v>307</v>
      </c>
      <c r="G21" s="1"/>
      <c r="H21" s="1"/>
      <c r="I21" s="1"/>
    </row>
    <row r="22" spans="3:9" ht="12.75">
      <c r="C22" s="1"/>
      <c r="D22" s="1"/>
      <c r="E22" s="23">
        <f>SUM(E18:E21)</f>
        <v>49656</v>
      </c>
      <c r="F22" s="23">
        <f>SUM(F18:F21)</f>
        <v>53539</v>
      </c>
      <c r="G22" s="1"/>
      <c r="H22" s="1"/>
      <c r="I22" s="1"/>
    </row>
    <row r="23" spans="3:9" ht="12.75">
      <c r="C23" s="1"/>
      <c r="D23" s="1"/>
      <c r="E23" s="19"/>
      <c r="F23" s="19"/>
      <c r="G23" s="1"/>
      <c r="H23" s="1"/>
      <c r="I23" s="1"/>
    </row>
    <row r="24" spans="3:9" ht="12.75">
      <c r="C24" s="3" t="s">
        <v>96</v>
      </c>
      <c r="D24" s="1"/>
      <c r="E24" s="19"/>
      <c r="F24" s="19"/>
      <c r="G24" s="1"/>
      <c r="H24" s="1"/>
      <c r="I24" s="1"/>
    </row>
    <row r="25" spans="3:9" ht="12.75">
      <c r="C25" s="1"/>
      <c r="D25" s="1" t="s">
        <v>23</v>
      </c>
      <c r="E25" s="20">
        <v>28195</v>
      </c>
      <c r="F25" s="20">
        <v>32725</v>
      </c>
      <c r="G25" s="1"/>
      <c r="H25" s="1"/>
      <c r="I25" s="1"/>
    </row>
    <row r="26" spans="3:9" ht="12.75">
      <c r="C26" s="1"/>
      <c r="D26" s="1" t="s">
        <v>24</v>
      </c>
      <c r="E26" s="21">
        <v>46164</v>
      </c>
      <c r="F26" s="21">
        <v>50099</v>
      </c>
      <c r="G26" s="1"/>
      <c r="H26" s="1"/>
      <c r="I26" s="1"/>
    </row>
    <row r="27" spans="3:9" ht="12.75">
      <c r="C27" s="1"/>
      <c r="D27" s="1" t="s">
        <v>119</v>
      </c>
      <c r="E27" s="21">
        <v>76</v>
      </c>
      <c r="F27" s="21">
        <v>72</v>
      </c>
      <c r="G27" s="1"/>
      <c r="H27" s="1"/>
      <c r="I27" s="1"/>
    </row>
    <row r="28" spans="3:9" ht="12.75">
      <c r="C28" s="1"/>
      <c r="D28" s="1" t="s">
        <v>73</v>
      </c>
      <c r="E28" s="21">
        <v>9792</v>
      </c>
      <c r="F28" s="21">
        <v>4744</v>
      </c>
      <c r="G28" s="1"/>
      <c r="H28" s="1"/>
      <c r="I28" s="1"/>
    </row>
    <row r="29" spans="3:9" ht="12.75">
      <c r="C29" s="1"/>
      <c r="D29" s="1" t="s">
        <v>25</v>
      </c>
      <c r="E29" s="22">
        <v>3047</v>
      </c>
      <c r="F29" s="22">
        <v>3626</v>
      </c>
      <c r="G29" s="1"/>
      <c r="H29" s="1"/>
      <c r="I29" s="1"/>
    </row>
    <row r="30" spans="3:9" ht="12.75">
      <c r="C30" s="1"/>
      <c r="D30" s="1"/>
      <c r="E30" s="23">
        <f>SUM(E25:E29)</f>
        <v>87274</v>
      </c>
      <c r="F30" s="23">
        <f>SUM(F25:F29)</f>
        <v>91266</v>
      </c>
      <c r="G30" s="1"/>
      <c r="H30" s="1"/>
      <c r="I30" s="1"/>
    </row>
    <row r="31" spans="3:9" s="42" customFormat="1" ht="17.25" customHeight="1" thickBot="1">
      <c r="C31" s="43" t="s">
        <v>93</v>
      </c>
      <c r="D31" s="2"/>
      <c r="E31" s="28">
        <f>E22+E30</f>
        <v>136930</v>
      </c>
      <c r="F31" s="28">
        <f>F22+F30</f>
        <v>144805</v>
      </c>
      <c r="G31" s="2"/>
      <c r="H31" s="2"/>
      <c r="I31" s="2"/>
    </row>
    <row r="32" spans="3:9" s="42" customFormat="1" ht="13.5" thickTop="1">
      <c r="C32" s="2"/>
      <c r="D32" s="2"/>
      <c r="E32" s="19"/>
      <c r="F32" s="19"/>
      <c r="G32" s="2"/>
      <c r="H32" s="2"/>
      <c r="I32" s="2"/>
    </row>
    <row r="33" spans="3:9" s="42" customFormat="1" ht="12.75">
      <c r="C33" s="2"/>
      <c r="D33" s="2"/>
      <c r="E33" s="19"/>
      <c r="F33" s="19"/>
      <c r="G33" s="2"/>
      <c r="H33" s="2"/>
      <c r="I33" s="2"/>
    </row>
    <row r="34" spans="3:9" ht="12.75">
      <c r="C34" s="3" t="s">
        <v>94</v>
      </c>
      <c r="D34" s="1"/>
      <c r="E34" s="19"/>
      <c r="F34" s="19"/>
      <c r="G34" s="1"/>
      <c r="H34" s="1"/>
      <c r="I34" s="1"/>
    </row>
    <row r="35" spans="4:9" ht="12.75">
      <c r="D35" s="1" t="s">
        <v>28</v>
      </c>
      <c r="E35" s="20">
        <v>42000</v>
      </c>
      <c r="F35" s="24">
        <v>42000</v>
      </c>
      <c r="G35" s="1"/>
      <c r="H35" s="1"/>
      <c r="I35" s="1"/>
    </row>
    <row r="36" spans="4:9" ht="12.75">
      <c r="D36" s="1" t="s">
        <v>50</v>
      </c>
      <c r="E36" s="22">
        <v>5488</v>
      </c>
      <c r="F36" s="26">
        <v>8450</v>
      </c>
      <c r="G36" s="1"/>
      <c r="H36" s="1"/>
      <c r="I36" s="1"/>
    </row>
    <row r="37" spans="4:9" ht="12.75">
      <c r="D37" s="3" t="s">
        <v>97</v>
      </c>
      <c r="E37" s="19">
        <f>SUM(E35:E36)</f>
        <v>47488</v>
      </c>
      <c r="F37" s="19">
        <f>SUM(F35:F36)</f>
        <v>50450</v>
      </c>
      <c r="G37" s="1"/>
      <c r="H37" s="1"/>
      <c r="I37" s="1"/>
    </row>
    <row r="38" spans="4:9" ht="12.75">
      <c r="D38" s="1" t="s">
        <v>52</v>
      </c>
      <c r="E38" s="17">
        <v>984</v>
      </c>
      <c r="F38" s="17">
        <v>1131</v>
      </c>
      <c r="G38" s="1"/>
      <c r="H38" s="1"/>
      <c r="I38" s="1"/>
    </row>
    <row r="39" spans="3:9" ht="15.75" customHeight="1" thickBot="1">
      <c r="C39" s="3" t="s">
        <v>98</v>
      </c>
      <c r="D39" s="1"/>
      <c r="E39" s="18">
        <f>SUM(E37:E38)</f>
        <v>48472</v>
      </c>
      <c r="F39" s="18">
        <f>SUM(F37:F38)</f>
        <v>51581</v>
      </c>
      <c r="G39" s="1"/>
      <c r="H39" s="1"/>
      <c r="I39" s="1"/>
    </row>
    <row r="40" spans="3:9" ht="13.5" thickTop="1">
      <c r="C40" s="1"/>
      <c r="D40" s="1"/>
      <c r="E40" s="16"/>
      <c r="F40" s="16"/>
      <c r="G40" s="1"/>
      <c r="H40" s="1"/>
      <c r="I40" s="1"/>
    </row>
    <row r="41" spans="3:9" ht="12.75">
      <c r="C41" s="3" t="s">
        <v>30</v>
      </c>
      <c r="D41" s="1"/>
      <c r="E41" s="16"/>
      <c r="F41" s="16"/>
      <c r="G41" s="1"/>
      <c r="H41" s="1"/>
      <c r="I41" s="1"/>
    </row>
    <row r="42" spans="4:9" ht="12.75">
      <c r="D42" s="1" t="s">
        <v>53</v>
      </c>
      <c r="E42" s="20">
        <v>7161</v>
      </c>
      <c r="F42" s="24">
        <v>10353</v>
      </c>
      <c r="G42" s="1"/>
      <c r="H42" s="1"/>
      <c r="I42" s="1"/>
    </row>
    <row r="43" spans="4:9" ht="12.75">
      <c r="D43" s="1" t="s">
        <v>29</v>
      </c>
      <c r="E43" s="22">
        <v>1633</v>
      </c>
      <c r="F43" s="26">
        <v>1802</v>
      </c>
      <c r="G43" s="1"/>
      <c r="H43" s="1"/>
      <c r="I43" s="1"/>
    </row>
    <row r="44" spans="3:9" ht="12.75">
      <c r="C44" s="1"/>
      <c r="D44" s="1"/>
      <c r="E44" s="16">
        <f>SUM(E42:E43)</f>
        <v>8794</v>
      </c>
      <c r="F44" s="16">
        <f>SUM(F42:F43)</f>
        <v>12155</v>
      </c>
      <c r="G44" s="1"/>
      <c r="H44" s="1"/>
      <c r="I44" s="1"/>
    </row>
    <row r="45" spans="3:9" ht="12.75">
      <c r="C45" s="3" t="s">
        <v>100</v>
      </c>
      <c r="D45" s="1"/>
      <c r="E45" s="16"/>
      <c r="F45" s="16"/>
      <c r="G45" s="1"/>
      <c r="H45" s="1"/>
      <c r="I45" s="1"/>
    </row>
    <row r="46" spans="3:9" ht="12.75">
      <c r="C46" s="1"/>
      <c r="D46" s="1" t="s">
        <v>26</v>
      </c>
      <c r="E46" s="20">
        <v>60659</v>
      </c>
      <c r="F46" s="24">
        <v>59715</v>
      </c>
      <c r="G46" s="1"/>
      <c r="H46" s="1"/>
      <c r="I46" s="1"/>
    </row>
    <row r="47" spans="3:9" ht="12.75">
      <c r="C47" s="1"/>
      <c r="D47" s="1" t="s">
        <v>27</v>
      </c>
      <c r="E47" s="21">
        <v>12872</v>
      </c>
      <c r="F47" s="25">
        <v>13684</v>
      </c>
      <c r="G47" s="1"/>
      <c r="H47" s="1"/>
      <c r="I47" s="1"/>
    </row>
    <row r="48" spans="3:9" ht="12.75">
      <c r="C48" s="1"/>
      <c r="D48" s="1" t="s">
        <v>120</v>
      </c>
      <c r="E48" s="21">
        <v>36</v>
      </c>
      <c r="F48" s="25">
        <v>5</v>
      </c>
      <c r="G48" s="1"/>
      <c r="H48" s="1"/>
      <c r="I48" s="1"/>
    </row>
    <row r="49" spans="3:9" ht="12.75">
      <c r="C49" s="1"/>
      <c r="D49" s="1" t="s">
        <v>74</v>
      </c>
      <c r="E49" s="21">
        <v>3241</v>
      </c>
      <c r="F49" s="25">
        <v>3646</v>
      </c>
      <c r="G49" s="1"/>
      <c r="H49" s="1"/>
      <c r="I49" s="1"/>
    </row>
    <row r="50" spans="3:9" ht="12.75">
      <c r="C50" s="1"/>
      <c r="D50" s="1" t="s">
        <v>4</v>
      </c>
      <c r="E50" s="22">
        <v>2856</v>
      </c>
      <c r="F50" s="26">
        <v>4019</v>
      </c>
      <c r="G50" s="1"/>
      <c r="H50" s="1"/>
      <c r="I50" s="1"/>
    </row>
    <row r="51" spans="3:9" ht="12.75">
      <c r="C51" s="1" t="s">
        <v>99</v>
      </c>
      <c r="D51" s="1"/>
      <c r="E51" s="44">
        <f>SUM(E46:E50)</f>
        <v>79664</v>
      </c>
      <c r="F51" s="44">
        <f>SUM(F46:F50)</f>
        <v>81069</v>
      </c>
      <c r="G51" s="1"/>
      <c r="H51" s="1"/>
      <c r="I51" s="1"/>
    </row>
    <row r="52" spans="3:9" ht="12.75">
      <c r="C52" s="3" t="s">
        <v>101</v>
      </c>
      <c r="D52" s="1"/>
      <c r="E52" s="27">
        <f>E44+E51</f>
        <v>88458</v>
      </c>
      <c r="F52" s="27">
        <f>F44+F51</f>
        <v>93224</v>
      </c>
      <c r="G52" s="1"/>
      <c r="H52" s="1"/>
      <c r="I52" s="1"/>
    </row>
    <row r="53" spans="3:9" ht="17.25" customHeight="1" thickBot="1">
      <c r="C53" s="3" t="s">
        <v>102</v>
      </c>
      <c r="D53" s="1"/>
      <c r="E53" s="18">
        <f>E39+E52</f>
        <v>136930</v>
      </c>
      <c r="F53" s="18">
        <f>F39+F52</f>
        <v>144805</v>
      </c>
      <c r="G53" s="1"/>
      <c r="H53" s="1"/>
      <c r="I53" s="1"/>
    </row>
    <row r="54" spans="3:9" ht="13.5" thickTop="1">
      <c r="C54" s="1"/>
      <c r="D54" s="1"/>
      <c r="E54" s="16"/>
      <c r="F54" s="16"/>
      <c r="G54" s="1"/>
      <c r="H54" s="1"/>
      <c r="I54" s="1"/>
    </row>
    <row r="55" spans="3:9" ht="12.75">
      <c r="C55" s="3" t="s">
        <v>82</v>
      </c>
      <c r="D55" s="1"/>
      <c r="E55" s="32">
        <f>(E37)/42000*100</f>
        <v>113.06666666666668</v>
      </c>
      <c r="F55" s="32">
        <f>(F37)/42000*100</f>
        <v>120.11904761904762</v>
      </c>
      <c r="G55" s="1"/>
      <c r="H55" s="1"/>
      <c r="I55" s="1"/>
    </row>
    <row r="56" spans="3:9" ht="12.75">
      <c r="C56" s="1"/>
      <c r="D56" s="1"/>
      <c r="E56" s="16"/>
      <c r="F56" s="16"/>
      <c r="G56" s="1"/>
      <c r="H56" s="1"/>
      <c r="I56" s="1"/>
    </row>
    <row r="57" spans="3:9" ht="12.75">
      <c r="C57" s="36" t="s">
        <v>31</v>
      </c>
      <c r="D57" s="1"/>
      <c r="E57" s="16"/>
      <c r="F57" s="16"/>
      <c r="G57" s="1"/>
      <c r="H57" s="1"/>
      <c r="I57" s="1"/>
    </row>
    <row r="58" spans="3:9" ht="12.75">
      <c r="C58" s="33" t="s">
        <v>140</v>
      </c>
      <c r="D58" s="1"/>
      <c r="E58" s="16"/>
      <c r="F58" s="16"/>
      <c r="G58" s="1"/>
      <c r="H58" s="1"/>
      <c r="I58" s="1"/>
    </row>
    <row r="59" spans="3:9" ht="12.75">
      <c r="C59" s="33" t="s">
        <v>61</v>
      </c>
      <c r="D59" s="1"/>
      <c r="E59" s="16"/>
      <c r="F59" s="16"/>
      <c r="G59" s="1"/>
      <c r="H59" s="1"/>
      <c r="I59" s="1"/>
    </row>
    <row r="60" spans="3:9" ht="12.75">
      <c r="C60" s="33" t="s">
        <v>114</v>
      </c>
      <c r="D60" s="1"/>
      <c r="E60" s="16"/>
      <c r="F60" s="16"/>
      <c r="G60" s="1"/>
      <c r="H60" s="1"/>
      <c r="I60" s="1"/>
    </row>
    <row r="61" spans="3:9" ht="12.75">
      <c r="C61" s="1"/>
      <c r="D61" s="1"/>
      <c r="E61" s="16"/>
      <c r="F61" s="16"/>
      <c r="G61" s="1"/>
      <c r="H61" s="1"/>
      <c r="I61" s="1"/>
    </row>
    <row r="62" spans="3:9" ht="12.75">
      <c r="C62" s="1"/>
      <c r="D62" s="1"/>
      <c r="E62" s="16"/>
      <c r="F62" s="16"/>
      <c r="G62" s="1"/>
      <c r="H62" s="1"/>
      <c r="I62" s="1"/>
    </row>
    <row r="63" spans="3:9" ht="12.75">
      <c r="C63" s="1"/>
      <c r="D63" s="1"/>
      <c r="E63" s="16"/>
      <c r="F63" s="16"/>
      <c r="G63" s="1"/>
      <c r="H63" s="1"/>
      <c r="I63" s="1"/>
    </row>
    <row r="64" spans="3:9" ht="12.75">
      <c r="C64" s="1"/>
      <c r="D64" s="1"/>
      <c r="E64" s="16"/>
      <c r="F64" s="16"/>
      <c r="G64" s="1"/>
      <c r="H64" s="1"/>
      <c r="I64" s="1"/>
    </row>
    <row r="65" spans="3:9" ht="12.75">
      <c r="C65" s="1"/>
      <c r="D65" s="1"/>
      <c r="E65" s="16"/>
      <c r="F65" s="16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  <row r="4364" spans="3:9" ht="12.75">
      <c r="C4364" s="1"/>
      <c r="D4364" s="1"/>
      <c r="E4364" s="1"/>
      <c r="F4364" s="1"/>
      <c r="G4364" s="1"/>
      <c r="H4364" s="1"/>
      <c r="I4364" s="1"/>
    </row>
    <row r="4365" spans="3:9" ht="12.75">
      <c r="C4365" s="1"/>
      <c r="D4365" s="1"/>
      <c r="E4365" s="1"/>
      <c r="F4365" s="1"/>
      <c r="G4365" s="1"/>
      <c r="H4365" s="1"/>
      <c r="I4365" s="1"/>
    </row>
    <row r="4366" spans="3:9" ht="12.75">
      <c r="C4366" s="1"/>
      <c r="D4366" s="1"/>
      <c r="E4366" s="1"/>
      <c r="F4366" s="1"/>
      <c r="G4366" s="1"/>
      <c r="H4366" s="1"/>
      <c r="I4366" s="1"/>
    </row>
    <row r="4367" spans="3:9" ht="12.75">
      <c r="C4367" s="1"/>
      <c r="D4367" s="1"/>
      <c r="E4367" s="1"/>
      <c r="F4367" s="1"/>
      <c r="G4367" s="1"/>
      <c r="H4367" s="1"/>
      <c r="I4367" s="1"/>
    </row>
    <row r="4368" spans="3:9" ht="12.75">
      <c r="C4368" s="1"/>
      <c r="D4368" s="1"/>
      <c r="E4368" s="1"/>
      <c r="F4368" s="1"/>
      <c r="G4368" s="1"/>
      <c r="H4368" s="1"/>
      <c r="I4368" s="1"/>
    </row>
  </sheetData>
  <printOptions horizontalCentered="1"/>
  <pageMargins left="0.5" right="0.38" top="0.52" bottom="0.47" header="0.5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6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39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/>
      <c r="C2" s="9" t="s">
        <v>55</v>
      </c>
      <c r="D2" s="8"/>
      <c r="E2" s="14" t="s">
        <v>7</v>
      </c>
      <c r="F2" s="13"/>
      <c r="G2" s="1"/>
      <c r="H2" s="12"/>
    </row>
    <row r="3" spans="2:8" ht="12.75">
      <c r="B3" s="10" t="s">
        <v>71</v>
      </c>
      <c r="C3" s="10"/>
      <c r="D3" s="4"/>
      <c r="E3" s="1"/>
      <c r="F3" s="1"/>
      <c r="G3" s="1"/>
      <c r="H3" s="1"/>
    </row>
    <row r="4" spans="2:8" ht="12.75">
      <c r="B4" s="10" t="s">
        <v>123</v>
      </c>
      <c r="C4" s="10"/>
      <c r="D4" s="4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"/>
      <c r="C6" s="1"/>
      <c r="D6" s="1"/>
      <c r="E6" s="1"/>
      <c r="F6" s="1"/>
      <c r="G6" s="1"/>
      <c r="H6" s="1"/>
    </row>
    <row r="7" spans="2:8" ht="12.75">
      <c r="B7" s="3" t="s">
        <v>124</v>
      </c>
      <c r="C7" s="3"/>
      <c r="D7" s="1"/>
      <c r="E7" s="1"/>
      <c r="F7" s="1"/>
      <c r="G7" s="1"/>
      <c r="H7" s="1"/>
    </row>
    <row r="8" spans="2:8" ht="12.75">
      <c r="B8" s="3" t="s">
        <v>75</v>
      </c>
      <c r="C8" s="3"/>
      <c r="D8" s="1"/>
      <c r="E8" s="1"/>
      <c r="F8" s="1"/>
      <c r="G8" s="1"/>
      <c r="H8" s="1"/>
    </row>
    <row r="9" spans="2:8" ht="12.75">
      <c r="B9" s="1"/>
      <c r="C9" s="1"/>
      <c r="D9" s="1"/>
      <c r="E9" s="1"/>
      <c r="F9" s="1"/>
      <c r="G9" s="1"/>
      <c r="H9" s="1"/>
    </row>
    <row r="10" spans="2:6" ht="12.75">
      <c r="B10" s="7" t="s">
        <v>32</v>
      </c>
      <c r="C10" s="7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2:6" ht="12.75">
      <c r="B12" s="1"/>
      <c r="C12" s="1"/>
      <c r="D12" s="40">
        <v>2007</v>
      </c>
      <c r="E12" s="1"/>
      <c r="F12" s="41">
        <v>2006</v>
      </c>
    </row>
    <row r="13" spans="2:6" ht="12.75">
      <c r="B13" s="1"/>
      <c r="C13" s="1"/>
      <c r="D13" s="30" t="s">
        <v>129</v>
      </c>
      <c r="E13" s="1"/>
      <c r="F13" s="30" t="s">
        <v>129</v>
      </c>
    </row>
    <row r="14" spans="2:6" ht="12.75">
      <c r="B14" s="1"/>
      <c r="C14" s="1"/>
      <c r="D14" s="30" t="s">
        <v>125</v>
      </c>
      <c r="E14" s="1"/>
      <c r="F14" s="6" t="s">
        <v>126</v>
      </c>
    </row>
    <row r="15" spans="2:6" ht="12.75">
      <c r="B15" s="1"/>
      <c r="C15" s="1"/>
      <c r="D15" s="6" t="s">
        <v>3</v>
      </c>
      <c r="E15" s="1"/>
      <c r="F15" s="6" t="s">
        <v>3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33</v>
      </c>
      <c r="C17" s="1"/>
      <c r="D17" s="2"/>
      <c r="E17" s="1"/>
      <c r="F17" s="1"/>
    </row>
    <row r="18" spans="2:6" ht="12.75">
      <c r="B18" s="1" t="s">
        <v>81</v>
      </c>
      <c r="C18" s="1"/>
      <c r="D18" s="16">
        <v>-3072</v>
      </c>
      <c r="E18" s="1"/>
      <c r="F18" s="16">
        <v>535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34</v>
      </c>
      <c r="C20" s="1"/>
      <c r="D20" s="16"/>
      <c r="E20" s="1"/>
      <c r="F20" s="16"/>
    </row>
    <row r="21" spans="2:6" ht="12.75">
      <c r="B21" s="1"/>
      <c r="C21" s="1" t="s">
        <v>35</v>
      </c>
      <c r="D21" s="16">
        <v>1887</v>
      </c>
      <c r="E21" s="1"/>
      <c r="F21" s="16">
        <v>2350</v>
      </c>
    </row>
    <row r="22" spans="2:6" ht="12.75">
      <c r="B22" s="1"/>
      <c r="C22" s="1" t="s">
        <v>78</v>
      </c>
      <c r="D22" s="17">
        <v>-281</v>
      </c>
      <c r="E22" s="1"/>
      <c r="F22" s="17">
        <v>-46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36</v>
      </c>
      <c r="C24" s="1"/>
      <c r="D24" s="16">
        <f>SUM(D18:D22)</f>
        <v>-1466</v>
      </c>
      <c r="E24" s="1"/>
      <c r="F24" s="16">
        <f>SUM(F18:F22)</f>
        <v>2839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37</v>
      </c>
      <c r="C26" s="1"/>
      <c r="D26" s="16"/>
      <c r="E26" s="1"/>
      <c r="F26" s="16"/>
    </row>
    <row r="27" spans="2:6" ht="12.75">
      <c r="B27" s="1"/>
      <c r="C27" s="1" t="s">
        <v>39</v>
      </c>
      <c r="D27" s="16">
        <v>5855</v>
      </c>
      <c r="E27" s="1"/>
      <c r="F27" s="16">
        <v>-1664</v>
      </c>
    </row>
    <row r="28" spans="2:6" ht="12.75">
      <c r="B28" s="1"/>
      <c r="C28" s="1" t="s">
        <v>38</v>
      </c>
      <c r="D28" s="17">
        <v>-4127</v>
      </c>
      <c r="E28" s="1"/>
      <c r="F28" s="17">
        <v>135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79</v>
      </c>
      <c r="C30" s="1"/>
      <c r="D30" s="17">
        <f>SUM(D24:D28)</f>
        <v>262</v>
      </c>
      <c r="E30" s="1"/>
      <c r="F30" s="17">
        <f>SUM(F24:F28)</f>
        <v>1310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40</v>
      </c>
      <c r="C32" s="1"/>
      <c r="D32" s="16"/>
      <c r="E32" s="1"/>
      <c r="F32" s="16"/>
    </row>
    <row r="33" spans="2:6" ht="12.75">
      <c r="B33" s="1" t="s">
        <v>41</v>
      </c>
      <c r="C33" s="1"/>
      <c r="D33" s="20">
        <v>0</v>
      </c>
      <c r="E33" s="1"/>
      <c r="F33" s="20">
        <v>0</v>
      </c>
    </row>
    <row r="34" spans="2:6" ht="12.75">
      <c r="B34" s="1" t="s">
        <v>77</v>
      </c>
      <c r="C34" s="1"/>
      <c r="D34" s="21">
        <v>-1013</v>
      </c>
      <c r="E34" s="1"/>
      <c r="F34" s="21">
        <v>-4051</v>
      </c>
    </row>
    <row r="35" spans="2:6" ht="12.75">
      <c r="B35" s="1" t="s">
        <v>136</v>
      </c>
      <c r="C35" s="1"/>
      <c r="D35" s="22">
        <v>2955</v>
      </c>
      <c r="E35" s="1"/>
      <c r="F35" s="22">
        <v>0</v>
      </c>
    </row>
    <row r="36" spans="2:6" ht="12.75">
      <c r="B36" s="1"/>
      <c r="C36" s="1"/>
      <c r="D36" s="16"/>
      <c r="E36" s="1"/>
      <c r="F36" s="16"/>
    </row>
    <row r="37" spans="2:6" ht="12.75">
      <c r="B37" s="1"/>
      <c r="C37" s="1"/>
      <c r="D37" s="17">
        <f>SUM(D33:D36)</f>
        <v>1942</v>
      </c>
      <c r="E37" s="1"/>
      <c r="F37" s="17">
        <f>SUM(F33:F36)</f>
        <v>-4051</v>
      </c>
    </row>
    <row r="38" spans="2:6" ht="12.75">
      <c r="B38" s="1"/>
      <c r="C38" s="1"/>
      <c r="D38" s="19"/>
      <c r="E38" s="1"/>
      <c r="F38" s="19"/>
    </row>
    <row r="39" spans="2:6" ht="12.75">
      <c r="B39" s="3" t="s">
        <v>42</v>
      </c>
      <c r="C39" s="1"/>
      <c r="D39" s="16"/>
      <c r="E39" s="1"/>
      <c r="F39" s="16"/>
    </row>
    <row r="40" spans="2:6" ht="12.75">
      <c r="B40" s="1" t="s">
        <v>80</v>
      </c>
      <c r="C40" s="1"/>
      <c r="D40" s="20">
        <v>0</v>
      </c>
      <c r="E40" s="1"/>
      <c r="F40" s="20">
        <v>0</v>
      </c>
    </row>
    <row r="41" spans="2:6" ht="12.75">
      <c r="B41" s="1" t="s">
        <v>43</v>
      </c>
      <c r="C41" s="1"/>
      <c r="D41" s="21">
        <v>-3818</v>
      </c>
      <c r="E41" s="1"/>
      <c r="F41" s="21">
        <v>-980</v>
      </c>
    </row>
    <row r="42" spans="2:6" ht="12.75">
      <c r="B42" s="1" t="s">
        <v>44</v>
      </c>
      <c r="C42" s="1"/>
      <c r="D42" s="22">
        <v>0</v>
      </c>
      <c r="E42" s="1"/>
      <c r="F42" s="22">
        <v>0</v>
      </c>
    </row>
    <row r="43" spans="2:6" ht="12.75">
      <c r="B43" s="1"/>
      <c r="C43" s="1"/>
      <c r="D43" s="16"/>
      <c r="E43" s="1"/>
      <c r="F43" s="16"/>
    </row>
    <row r="44" spans="2:6" ht="12.75">
      <c r="B44" s="1"/>
      <c r="C44" s="1"/>
      <c r="D44" s="17">
        <f>SUM(D40:D43)</f>
        <v>-3818</v>
      </c>
      <c r="E44" s="1"/>
      <c r="F44" s="17">
        <f>SUM(F40:F43)</f>
        <v>-980</v>
      </c>
    </row>
    <row r="45" spans="2:6" ht="12.75">
      <c r="B45" s="1"/>
      <c r="C45" s="1"/>
      <c r="D45" s="16"/>
      <c r="E45" s="1"/>
      <c r="F45" s="16"/>
    </row>
    <row r="46" spans="2:6" ht="12.75">
      <c r="B46" s="3" t="s">
        <v>45</v>
      </c>
      <c r="C46" s="1"/>
      <c r="D46" s="16">
        <f>D30+D37+D44</f>
        <v>-1614</v>
      </c>
      <c r="E46" s="1"/>
      <c r="F46" s="16">
        <f>F30+F37+F44</f>
        <v>-3721</v>
      </c>
    </row>
    <row r="47" spans="2:6" ht="6.75" customHeight="1">
      <c r="B47" s="1"/>
      <c r="C47" s="1"/>
      <c r="D47" s="16"/>
      <c r="E47" s="1"/>
      <c r="F47" s="16"/>
    </row>
    <row r="48" spans="2:6" ht="12.75" customHeight="1">
      <c r="B48" s="3" t="s">
        <v>46</v>
      </c>
      <c r="C48" s="1"/>
      <c r="D48" s="19">
        <v>-3919</v>
      </c>
      <c r="E48" s="1"/>
      <c r="F48" s="19">
        <v>-3872</v>
      </c>
    </row>
    <row r="49" spans="2:6" ht="6.75" customHeight="1">
      <c r="B49" s="3"/>
      <c r="C49" s="1"/>
      <c r="D49" s="17"/>
      <c r="E49" s="1"/>
      <c r="F49" s="17"/>
    </row>
    <row r="50" spans="2:6" ht="15.75" customHeight="1" thickBot="1">
      <c r="B50" s="3" t="s">
        <v>65</v>
      </c>
      <c r="C50" s="1"/>
      <c r="D50" s="34">
        <f>SUM(D46:D48)</f>
        <v>-5533</v>
      </c>
      <c r="E50" s="1"/>
      <c r="F50" s="34">
        <f>SUM(F46:F48)</f>
        <v>-7593</v>
      </c>
    </row>
    <row r="51" spans="2:6" ht="12.75">
      <c r="B51" s="1"/>
      <c r="C51" s="1"/>
      <c r="D51" s="16"/>
      <c r="E51" s="1"/>
      <c r="F51" s="16"/>
    </row>
    <row r="52" spans="2:6" ht="12.75">
      <c r="B52" s="1" t="s">
        <v>62</v>
      </c>
      <c r="C52" s="1"/>
      <c r="D52" s="16"/>
      <c r="E52" s="1"/>
      <c r="F52" s="16"/>
    </row>
    <row r="53" spans="2:6" ht="6.75" customHeight="1">
      <c r="B53" s="1"/>
      <c r="C53" s="1"/>
      <c r="D53" s="16"/>
      <c r="E53" s="1"/>
      <c r="F53" s="16"/>
    </row>
    <row r="54" spans="2:6" ht="12.75">
      <c r="B54" s="1"/>
      <c r="C54" s="1" t="s">
        <v>25</v>
      </c>
      <c r="D54" s="16">
        <v>1246</v>
      </c>
      <c r="E54" s="1"/>
      <c r="F54" s="16">
        <v>723</v>
      </c>
    </row>
    <row r="55" spans="2:6" ht="12.75">
      <c r="B55" s="1"/>
      <c r="C55" s="1" t="s">
        <v>63</v>
      </c>
      <c r="D55" s="16">
        <v>1801</v>
      </c>
      <c r="E55" s="1"/>
      <c r="F55" s="16">
        <v>1479</v>
      </c>
    </row>
    <row r="56" spans="2:6" ht="12.75">
      <c r="B56" s="1"/>
      <c r="C56" s="1" t="s">
        <v>64</v>
      </c>
      <c r="D56" s="16">
        <v>-8580</v>
      </c>
      <c r="E56" s="1"/>
      <c r="F56" s="16">
        <v>-9795</v>
      </c>
    </row>
    <row r="57" spans="2:6" ht="12.75">
      <c r="B57" s="1"/>
      <c r="C57" s="1"/>
      <c r="D57" s="16"/>
      <c r="E57" s="1"/>
      <c r="F57" s="16"/>
    </row>
    <row r="58" spans="2:6" ht="13.5" thickBot="1">
      <c r="B58" s="1"/>
      <c r="C58" s="1"/>
      <c r="D58" s="39">
        <f>SUM(D54:D57)</f>
        <v>-5533</v>
      </c>
      <c r="E58" s="1"/>
      <c r="F58" s="39">
        <f>SUM(F54:F57)</f>
        <v>-7593</v>
      </c>
    </row>
    <row r="59" spans="2:6" ht="12.75">
      <c r="B59" s="1"/>
      <c r="C59" s="1"/>
      <c r="D59" s="2"/>
      <c r="E59" s="1"/>
      <c r="F59" s="16"/>
    </row>
    <row r="60" spans="2:6" ht="13.5">
      <c r="B60" s="37" t="s">
        <v>31</v>
      </c>
      <c r="C60" s="1"/>
      <c r="D60" s="2"/>
      <c r="E60" s="1"/>
      <c r="F60" s="16"/>
    </row>
    <row r="61" spans="2:6" ht="5.25" customHeight="1">
      <c r="B61" s="38"/>
      <c r="C61" s="1"/>
      <c r="D61" s="2"/>
      <c r="E61" s="1"/>
      <c r="F61" s="16"/>
    </row>
    <row r="62" spans="2:6" ht="12.75">
      <c r="B62" s="33" t="s">
        <v>60</v>
      </c>
      <c r="C62" s="1"/>
      <c r="D62" s="2"/>
      <c r="E62" s="1"/>
      <c r="F62" s="16"/>
    </row>
    <row r="63" spans="2:6" ht="12.75">
      <c r="B63" s="33" t="s">
        <v>115</v>
      </c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2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6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</sheetData>
  <printOptions horizontalCentered="1"/>
  <pageMargins left="0.75" right="0.75" top="0.26" bottom="0.28" header="0.41" footer="0.17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69"/>
  <sheetViews>
    <sheetView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27.7109375" style="0" customWidth="1"/>
    <col min="3" max="3" width="10.7109375" style="0" customWidth="1"/>
    <col min="4" max="4" width="0.85546875" style="0" customWidth="1"/>
    <col min="5" max="5" width="10.7109375" style="0" customWidth="1"/>
    <col min="6" max="6" width="0.85546875" style="0" customWidth="1"/>
    <col min="7" max="7" width="12.00390625" style="0" customWidth="1"/>
    <col min="8" max="8" width="0.9921875" style="0" customWidth="1"/>
    <col min="9" max="9" width="10.7109375" style="0" customWidth="1"/>
    <col min="10" max="10" width="0.9921875" style="0" customWidth="1"/>
    <col min="11" max="11" width="10.7109375" style="0" customWidth="1"/>
    <col min="12" max="12" width="0.9921875" style="0" customWidth="1"/>
    <col min="13" max="13" width="11.7109375" style="0" customWidth="1"/>
  </cols>
  <sheetData>
    <row r="1" spans="2:18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.75">
      <c r="B2" s="31" t="s">
        <v>55</v>
      </c>
      <c r="C2" s="31"/>
      <c r="D2" s="11"/>
      <c r="E2" s="1"/>
      <c r="F2" s="1"/>
      <c r="G2" s="33" t="s">
        <v>7</v>
      </c>
      <c r="H2" s="33"/>
      <c r="I2" s="33"/>
      <c r="J2" s="33"/>
      <c r="K2" s="33"/>
      <c r="L2" s="33"/>
      <c r="M2" s="1"/>
      <c r="N2" s="1"/>
      <c r="O2" s="1"/>
      <c r="P2" s="1"/>
      <c r="Q2" s="1"/>
      <c r="R2" s="1"/>
    </row>
    <row r="3" spans="2:18" ht="12.75">
      <c r="B3" s="10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2.75">
      <c r="B4" s="10" t="s">
        <v>130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2.75">
      <c r="B7" s="7" t="s">
        <v>47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2.75">
      <c r="B9" s="1"/>
      <c r="C9" s="1"/>
      <c r="D9" s="1"/>
      <c r="E9" s="6"/>
      <c r="F9" s="6" t="s">
        <v>105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2.75">
      <c r="B10" s="1"/>
      <c r="C10" s="1"/>
      <c r="D10" s="1"/>
      <c r="E10" s="6"/>
      <c r="F10" s="1"/>
      <c r="G10" s="6" t="s">
        <v>50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2.75">
      <c r="B11" s="1"/>
      <c r="C11" s="6"/>
      <c r="D11" s="6"/>
      <c r="E11" s="6"/>
      <c r="F11" s="6"/>
      <c r="G11" s="6" t="s">
        <v>66</v>
      </c>
      <c r="H11" s="6"/>
      <c r="I11" s="6" t="s">
        <v>111</v>
      </c>
      <c r="J11" s="6"/>
      <c r="K11" s="6"/>
      <c r="L11" s="6"/>
      <c r="M11" s="6"/>
      <c r="N11" s="1"/>
      <c r="O11" s="1"/>
      <c r="P11" s="1"/>
      <c r="Q11" s="1"/>
      <c r="R11" s="1"/>
    </row>
    <row r="12" spans="2:18" ht="12.75">
      <c r="B12" s="1"/>
      <c r="C12" s="6" t="s">
        <v>48</v>
      </c>
      <c r="D12" s="6"/>
      <c r="E12" s="6" t="s">
        <v>83</v>
      </c>
      <c r="F12" s="6"/>
      <c r="G12" s="6" t="s">
        <v>58</v>
      </c>
      <c r="H12" s="6"/>
      <c r="I12" s="6" t="s">
        <v>117</v>
      </c>
      <c r="J12" s="6"/>
      <c r="K12" s="6" t="s">
        <v>90</v>
      </c>
      <c r="L12" s="6"/>
      <c r="M12" s="6" t="s">
        <v>0</v>
      </c>
      <c r="N12" s="1"/>
      <c r="O12" s="1"/>
      <c r="P12" s="1"/>
      <c r="Q12" s="1"/>
      <c r="R12" s="1"/>
    </row>
    <row r="13" spans="2:18" ht="12.75">
      <c r="B13" s="1"/>
      <c r="C13" s="6" t="s">
        <v>49</v>
      </c>
      <c r="D13" s="6"/>
      <c r="E13" s="6" t="s">
        <v>84</v>
      </c>
      <c r="F13" s="6"/>
      <c r="G13" s="6" t="s">
        <v>67</v>
      </c>
      <c r="H13" s="6"/>
      <c r="I13" s="6" t="s">
        <v>84</v>
      </c>
      <c r="J13" s="6"/>
      <c r="K13" s="6" t="s">
        <v>91</v>
      </c>
      <c r="L13" s="6"/>
      <c r="M13" s="6" t="s">
        <v>103</v>
      </c>
      <c r="N13" s="1"/>
      <c r="O13" s="1"/>
      <c r="P13" s="1"/>
      <c r="Q13" s="1"/>
      <c r="R13" s="1"/>
    </row>
    <row r="14" spans="2:18" ht="12.75">
      <c r="B14" s="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"/>
      <c r="O14" s="1"/>
      <c r="P14" s="1"/>
      <c r="Q14" s="1"/>
      <c r="R14" s="1"/>
    </row>
    <row r="15" spans="2:18" ht="12.75">
      <c r="B15" s="1"/>
      <c r="C15" s="6" t="s">
        <v>3</v>
      </c>
      <c r="D15" s="6"/>
      <c r="E15" s="6" t="s">
        <v>3</v>
      </c>
      <c r="F15" s="6"/>
      <c r="G15" s="6" t="s">
        <v>3</v>
      </c>
      <c r="H15" s="6"/>
      <c r="I15" s="6" t="s">
        <v>3</v>
      </c>
      <c r="J15" s="6"/>
      <c r="K15" s="6" t="s">
        <v>3</v>
      </c>
      <c r="L15" s="6"/>
      <c r="M15" s="6" t="s">
        <v>3</v>
      </c>
      <c r="N15" s="1"/>
      <c r="O15" s="1"/>
      <c r="P15" s="1"/>
      <c r="Q15" s="1"/>
      <c r="R15" s="1"/>
    </row>
    <row r="16" spans="2:18" ht="12.75">
      <c r="B16" s="3" t="s">
        <v>131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12.75">
      <c r="B17" s="7" t="s">
        <v>132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2.75">
      <c r="B19" s="1" t="s">
        <v>116</v>
      </c>
      <c r="C19" s="16">
        <v>42000</v>
      </c>
      <c r="D19" s="16"/>
      <c r="E19" s="16">
        <v>836</v>
      </c>
      <c r="F19" s="16"/>
      <c r="G19" s="16">
        <v>7610</v>
      </c>
      <c r="H19" s="16"/>
      <c r="I19" s="16">
        <v>0</v>
      </c>
      <c r="J19" s="16"/>
      <c r="K19" s="16">
        <v>1131</v>
      </c>
      <c r="L19" s="16"/>
      <c r="M19" s="16">
        <f>SUM(C19:K19)</f>
        <v>51577</v>
      </c>
      <c r="N19" s="1"/>
      <c r="O19" s="1"/>
      <c r="P19" s="1"/>
      <c r="Q19" s="1"/>
      <c r="R19" s="1"/>
    </row>
    <row r="20" spans="2:18" ht="8.25" customHeight="1">
      <c r="B20" s="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"/>
      <c r="O20" s="1"/>
      <c r="P20" s="1"/>
      <c r="Q20" s="1"/>
      <c r="R20" s="1"/>
    </row>
    <row r="21" spans="2:18" ht="12.75">
      <c r="B21" s="1" t="s">
        <v>110</v>
      </c>
      <c r="C21" s="16">
        <v>0</v>
      </c>
      <c r="D21" s="16"/>
      <c r="E21" s="16">
        <v>0</v>
      </c>
      <c r="F21" s="16"/>
      <c r="G21" s="16">
        <v>-2958</v>
      </c>
      <c r="H21" s="16"/>
      <c r="I21" s="16">
        <v>0</v>
      </c>
      <c r="J21" s="16"/>
      <c r="K21" s="16">
        <v>6</v>
      </c>
      <c r="L21" s="16"/>
      <c r="M21" s="16">
        <f>SUM(C21:K21)</f>
        <v>-2952</v>
      </c>
      <c r="N21" s="1"/>
      <c r="O21" s="1"/>
      <c r="P21" s="1"/>
      <c r="Q21" s="1"/>
      <c r="R21" s="1"/>
    </row>
    <row r="22" spans="2:18" ht="8.25" customHeight="1">
      <c r="B22" s="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"/>
      <c r="O22" s="1"/>
      <c r="P22" s="1"/>
      <c r="Q22" s="1"/>
      <c r="R22" s="1"/>
    </row>
    <row r="23" spans="2:18" ht="12.75">
      <c r="B23" s="1" t="s">
        <v>121</v>
      </c>
      <c r="C23" s="16">
        <v>0</v>
      </c>
      <c r="D23" s="16"/>
      <c r="E23" s="16">
        <v>0</v>
      </c>
      <c r="F23" s="16"/>
      <c r="G23" s="16">
        <v>0</v>
      </c>
      <c r="H23" s="16"/>
      <c r="I23" s="16">
        <v>0</v>
      </c>
      <c r="J23" s="16"/>
      <c r="K23" s="16">
        <v>0</v>
      </c>
      <c r="L23" s="16"/>
      <c r="M23" s="16">
        <f>SUM(C23:K23)</f>
        <v>0</v>
      </c>
      <c r="N23" s="1"/>
      <c r="O23" s="1"/>
      <c r="P23" s="1"/>
      <c r="Q23" s="1"/>
      <c r="R23" s="1"/>
    </row>
    <row r="24" spans="2:18" ht="8.25" customHeight="1">
      <c r="B24" s="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"/>
      <c r="O24" s="1"/>
      <c r="P24" s="1"/>
      <c r="Q24" s="1"/>
      <c r="R24" s="1"/>
    </row>
    <row r="25" spans="2:18" ht="12.75">
      <c r="B25" s="1" t="s">
        <v>122</v>
      </c>
      <c r="C25" s="16">
        <v>0</v>
      </c>
      <c r="D25" s="16"/>
      <c r="E25" s="16">
        <v>0</v>
      </c>
      <c r="F25" s="16"/>
      <c r="G25" s="16">
        <v>0</v>
      </c>
      <c r="H25" s="16"/>
      <c r="I25" s="16">
        <v>0</v>
      </c>
      <c r="J25" s="16"/>
      <c r="K25" s="16">
        <v>-153</v>
      </c>
      <c r="L25" s="16"/>
      <c r="M25" s="16">
        <f>SUM(C25:K25)</f>
        <v>-153</v>
      </c>
      <c r="N25" s="1"/>
      <c r="O25" s="1"/>
      <c r="P25" s="1"/>
      <c r="Q25" s="1"/>
      <c r="R25" s="1"/>
    </row>
    <row r="26" spans="2:18" ht="8.25" customHeight="1">
      <c r="B26" s="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"/>
      <c r="O26" s="1"/>
      <c r="P26" s="1"/>
      <c r="Q26" s="1"/>
      <c r="R26" s="1"/>
    </row>
    <row r="27" spans="2:18" ht="12.75" hidden="1">
      <c r="B27" s="1" t="s">
        <v>113</v>
      </c>
      <c r="C27" s="16">
        <v>0</v>
      </c>
      <c r="D27" s="16"/>
      <c r="E27" s="16">
        <v>0</v>
      </c>
      <c r="F27" s="16">
        <v>0</v>
      </c>
      <c r="G27" s="16">
        <v>0</v>
      </c>
      <c r="H27" s="16"/>
      <c r="I27" s="16">
        <v>0</v>
      </c>
      <c r="J27" s="16"/>
      <c r="K27" s="16">
        <v>0</v>
      </c>
      <c r="L27" s="16"/>
      <c r="M27" s="16">
        <f>SUM(C27:G27)</f>
        <v>0</v>
      </c>
      <c r="N27" s="1"/>
      <c r="O27" s="1"/>
      <c r="P27" s="1"/>
      <c r="Q27" s="1"/>
      <c r="R27" s="1"/>
    </row>
    <row r="28" spans="2:18" ht="12.75">
      <c r="B28" s="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"/>
      <c r="O28" s="1"/>
      <c r="P28" s="1"/>
      <c r="Q28" s="1"/>
      <c r="R28" s="1"/>
    </row>
    <row r="29" spans="2:18" ht="12.75">
      <c r="B29" s="1" t="s">
        <v>59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"/>
      <c r="O29" s="1"/>
      <c r="P29" s="1"/>
      <c r="Q29" s="1"/>
      <c r="R29" s="1"/>
    </row>
    <row r="30" spans="2:18" ht="13.5" thickBot="1">
      <c r="B30" s="1" t="s">
        <v>134</v>
      </c>
      <c r="C30" s="18">
        <f>SUM(C19:C28)</f>
        <v>42000</v>
      </c>
      <c r="D30" s="18"/>
      <c r="E30" s="18">
        <f>SUM(E19:E28)</f>
        <v>836</v>
      </c>
      <c r="F30" s="18"/>
      <c r="G30" s="18">
        <f>SUM(G19:G28)</f>
        <v>4652</v>
      </c>
      <c r="H30" s="18"/>
      <c r="I30" s="18">
        <f>SUM(I19:I28)</f>
        <v>0</v>
      </c>
      <c r="J30" s="18"/>
      <c r="K30" s="18">
        <f>SUM(K19:K28)</f>
        <v>984</v>
      </c>
      <c r="L30" s="18"/>
      <c r="M30" s="18">
        <f>SUM(M19:M28)</f>
        <v>48472</v>
      </c>
      <c r="N30" s="1"/>
      <c r="O30" s="1"/>
      <c r="P30" s="1"/>
      <c r="Q30" s="1"/>
      <c r="R30" s="1"/>
    </row>
    <row r="31" spans="2:18" ht="13.5" thickTop="1">
      <c r="B31" s="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"/>
      <c r="O31" s="1"/>
      <c r="P31" s="1"/>
      <c r="Q31" s="1"/>
      <c r="R31" s="1"/>
    </row>
    <row r="32" spans="2:18" ht="12.75">
      <c r="B32" s="3" t="s">
        <v>131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"/>
      <c r="O32" s="1"/>
      <c r="P32" s="1"/>
      <c r="Q32" s="1"/>
      <c r="R32" s="1"/>
    </row>
    <row r="33" spans="2:18" ht="12.75">
      <c r="B33" s="7" t="s">
        <v>133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"/>
      <c r="O33" s="1"/>
      <c r="P33" s="1"/>
      <c r="Q33" s="1"/>
      <c r="R33" s="1"/>
    </row>
    <row r="34" spans="2:18" ht="12.75">
      <c r="B34" s="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"/>
      <c r="O34" s="1"/>
      <c r="P34" s="1"/>
      <c r="Q34" s="1"/>
      <c r="R34" s="1"/>
    </row>
    <row r="35" spans="2:18" ht="12.75">
      <c r="B35" s="1" t="s">
        <v>85</v>
      </c>
      <c r="C35" s="16">
        <v>42000</v>
      </c>
      <c r="D35" s="16"/>
      <c r="E35" s="16">
        <v>0</v>
      </c>
      <c r="F35" s="16"/>
      <c r="G35" s="16">
        <v>7750</v>
      </c>
      <c r="H35" s="16"/>
      <c r="I35" s="16">
        <v>0</v>
      </c>
      <c r="J35" s="16"/>
      <c r="K35" s="16">
        <v>821</v>
      </c>
      <c r="L35" s="16"/>
      <c r="M35" s="16">
        <f>SUM(C35:K35)</f>
        <v>50571</v>
      </c>
      <c r="N35" s="1"/>
      <c r="O35" s="1"/>
      <c r="P35" s="1"/>
      <c r="Q35" s="1"/>
      <c r="R35" s="1"/>
    </row>
    <row r="36" spans="2:18" ht="8.25" customHeight="1">
      <c r="B36" s="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"/>
      <c r="O36" s="1"/>
      <c r="P36" s="1"/>
      <c r="Q36" s="1"/>
      <c r="R36" s="1"/>
    </row>
    <row r="37" spans="2:18" ht="12.75">
      <c r="B37" s="1" t="s">
        <v>88</v>
      </c>
      <c r="C37" s="19">
        <v>0</v>
      </c>
      <c r="D37" s="19"/>
      <c r="E37" s="19">
        <v>0</v>
      </c>
      <c r="F37" s="19"/>
      <c r="G37" s="19">
        <v>4845</v>
      </c>
      <c r="H37" s="19"/>
      <c r="I37" s="19">
        <v>0</v>
      </c>
      <c r="J37" s="19"/>
      <c r="K37" s="19">
        <v>0</v>
      </c>
      <c r="L37" s="19"/>
      <c r="M37" s="16">
        <f>SUM(C37:K37)</f>
        <v>4845</v>
      </c>
      <c r="N37" s="1"/>
      <c r="O37" s="1"/>
      <c r="P37" s="1"/>
      <c r="Q37" s="1"/>
      <c r="R37" s="1"/>
    </row>
    <row r="38" spans="2:18" ht="12.75">
      <c r="B38" s="1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"/>
      <c r="O38" s="1"/>
      <c r="P38" s="1"/>
      <c r="Q38" s="1"/>
      <c r="R38" s="1"/>
    </row>
    <row r="39" spans="2:18" ht="12.75">
      <c r="B39" s="1" t="s">
        <v>89</v>
      </c>
      <c r="C39" s="19">
        <f>SUM(C35:C37)</f>
        <v>42000</v>
      </c>
      <c r="D39" s="19"/>
      <c r="E39" s="19">
        <f>SUM(E35:E37)</f>
        <v>0</v>
      </c>
      <c r="F39" s="19"/>
      <c r="G39" s="19">
        <f>SUM(G35:G37)</f>
        <v>12595</v>
      </c>
      <c r="H39" s="19"/>
      <c r="I39" s="19">
        <f>SUM(I35:I37)</f>
        <v>0</v>
      </c>
      <c r="J39" s="19"/>
      <c r="K39" s="19">
        <f>SUM(K35:K37)</f>
        <v>821</v>
      </c>
      <c r="L39" s="19"/>
      <c r="M39" s="19">
        <f>SUM(M35:M37)</f>
        <v>55416</v>
      </c>
      <c r="N39" s="1"/>
      <c r="O39" s="1"/>
      <c r="P39" s="1"/>
      <c r="Q39" s="1"/>
      <c r="R39" s="1"/>
    </row>
    <row r="40" spans="2:18" ht="8.25" customHeight="1">
      <c r="B40" s="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"/>
      <c r="O40" s="1"/>
      <c r="P40" s="1"/>
      <c r="Q40" s="1"/>
      <c r="R40" s="1"/>
    </row>
    <row r="41" spans="2:18" ht="12.75">
      <c r="B41" s="1" t="s">
        <v>104</v>
      </c>
      <c r="C41" s="16">
        <v>0</v>
      </c>
      <c r="D41" s="16"/>
      <c r="E41" s="16">
        <v>0</v>
      </c>
      <c r="F41" s="16"/>
      <c r="G41" s="16">
        <v>46</v>
      </c>
      <c r="H41" s="16"/>
      <c r="I41" s="16">
        <v>0</v>
      </c>
      <c r="J41" s="16"/>
      <c r="K41" s="16">
        <v>-1</v>
      </c>
      <c r="L41" s="16"/>
      <c r="M41" s="16">
        <f>SUM(C41:K41)</f>
        <v>45</v>
      </c>
      <c r="N41" s="1"/>
      <c r="O41" s="1"/>
      <c r="P41" s="1"/>
      <c r="Q41" s="1"/>
      <c r="R41" s="1"/>
    </row>
    <row r="42" spans="2:18" ht="8.25" customHeight="1" hidden="1">
      <c r="B42" s="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"/>
      <c r="O42" s="1"/>
      <c r="P42" s="1"/>
      <c r="Q42" s="1"/>
      <c r="R42" s="1"/>
    </row>
    <row r="43" spans="2:18" ht="12.75" hidden="1">
      <c r="B43" s="1" t="s">
        <v>112</v>
      </c>
      <c r="C43" s="16">
        <v>0</v>
      </c>
      <c r="D43" s="16"/>
      <c r="E43" s="16">
        <v>0</v>
      </c>
      <c r="F43" s="16"/>
      <c r="G43" s="16">
        <v>0</v>
      </c>
      <c r="H43" s="16"/>
      <c r="I43" s="16">
        <v>0</v>
      </c>
      <c r="J43" s="16"/>
      <c r="K43" s="16">
        <v>0</v>
      </c>
      <c r="L43" s="16"/>
      <c r="M43" s="16">
        <f>SUM(C43:G43)</f>
        <v>0</v>
      </c>
      <c r="N43" s="1"/>
      <c r="O43" s="1"/>
      <c r="P43" s="1"/>
      <c r="Q43" s="1"/>
      <c r="R43" s="1"/>
    </row>
    <row r="44" spans="2:18" ht="12.75">
      <c r="B44" s="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"/>
      <c r="O44" s="1"/>
      <c r="P44" s="1"/>
      <c r="Q44" s="1"/>
      <c r="R44" s="1"/>
    </row>
    <row r="45" spans="2:18" ht="12.75">
      <c r="B45" s="1" t="s">
        <v>59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1"/>
      <c r="O45" s="1"/>
      <c r="P45" s="1"/>
      <c r="Q45" s="1"/>
      <c r="R45" s="1"/>
    </row>
    <row r="46" spans="2:18" ht="13.5" thickBot="1">
      <c r="B46" s="1" t="s">
        <v>135</v>
      </c>
      <c r="C46" s="18">
        <f>SUM(C39:C44)</f>
        <v>42000</v>
      </c>
      <c r="D46" s="18"/>
      <c r="E46" s="18">
        <f>SUM(E39:E44)</f>
        <v>0</v>
      </c>
      <c r="F46" s="18"/>
      <c r="G46" s="18">
        <f>SUM(G39:G44)</f>
        <v>12641</v>
      </c>
      <c r="H46" s="18"/>
      <c r="I46" s="18">
        <f>SUM(I39:I44)</f>
        <v>0</v>
      </c>
      <c r="J46" s="18"/>
      <c r="K46" s="18">
        <f>SUM(K39:K44)</f>
        <v>820</v>
      </c>
      <c r="L46" s="18"/>
      <c r="M46" s="18">
        <f>SUM(M39:M44)</f>
        <v>55461</v>
      </c>
      <c r="N46" s="1"/>
      <c r="O46" s="1"/>
      <c r="P46" s="1"/>
      <c r="Q46" s="1"/>
      <c r="R46" s="1"/>
    </row>
    <row r="47" spans="2:18" ht="13.5" thickTop="1">
      <c r="B47" s="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"/>
      <c r="O47" s="1"/>
      <c r="P47" s="1"/>
      <c r="Q47" s="1"/>
      <c r="R47" s="1"/>
    </row>
    <row r="48" spans="2:18" ht="12.75">
      <c r="B48" s="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"/>
      <c r="O48" s="1"/>
      <c r="P48" s="1"/>
      <c r="Q48" s="1"/>
      <c r="R48" s="1"/>
    </row>
    <row r="49" spans="2:18" ht="12.75">
      <c r="B49" s="36" t="s">
        <v>31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"/>
      <c r="O49" s="1"/>
      <c r="P49" s="1"/>
      <c r="Q49" s="1"/>
      <c r="R49" s="1"/>
    </row>
    <row r="50" spans="2:18" ht="12.75">
      <c r="B50" s="33" t="s">
        <v>76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"/>
      <c r="O50" s="1"/>
      <c r="P50" s="1"/>
      <c r="Q50" s="1"/>
      <c r="R50" s="1"/>
    </row>
    <row r="51" spans="2:18" ht="12.75">
      <c r="B51" s="33" t="s">
        <v>115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"/>
      <c r="O51" s="1"/>
      <c r="P51" s="1"/>
      <c r="Q51" s="1"/>
      <c r="R51" s="1"/>
    </row>
    <row r="52" spans="2:18" ht="12.75">
      <c r="B52" s="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"/>
      <c r="O52" s="1"/>
      <c r="P52" s="1"/>
      <c r="Q52" s="1"/>
      <c r="R52" s="1"/>
    </row>
    <row r="53" spans="2:18" ht="12.75">
      <c r="B53" s="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"/>
      <c r="O53" s="1"/>
      <c r="P53" s="1"/>
      <c r="Q53" s="1"/>
      <c r="R53" s="1"/>
    </row>
    <row r="54" spans="2:18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</sheetData>
  <printOptions horizontalCentered="1"/>
  <pageMargins left="0.25" right="0.25" top="0.35" bottom="0.3" header="0.18" footer="0.17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Cho</cp:lastModifiedBy>
  <cp:lastPrinted>2008-02-28T04:04:38Z</cp:lastPrinted>
  <dcterms:created xsi:type="dcterms:W3CDTF">2003-07-31T03:18:21Z</dcterms:created>
  <dcterms:modified xsi:type="dcterms:W3CDTF">2008-02-28T09:05:15Z</dcterms:modified>
  <cp:category/>
  <cp:version/>
  <cp:contentType/>
  <cp:contentStatus/>
</cp:coreProperties>
</file>